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Final 2023-2024 District Targets\GALINA\"/>
    </mc:Choice>
  </mc:AlternateContent>
  <xr:revisionPtr revIDLastSave="0" documentId="8_{1E587A55-1360-44F6-823F-5082CC831F64}" xr6:coauthVersionLast="47" xr6:coauthVersionMax="47" xr10:uidLastSave="{00000000-0000-0000-0000-000000000000}"/>
  <bookViews>
    <workbookView xWindow="33720" yWindow="-120" windowWidth="29040" windowHeight="15840" xr2:uid="{36E2F228-DA85-4744-A898-54958A825E4A}"/>
  </bookViews>
  <sheets>
    <sheet name="Cross-Border" sheetId="1" r:id="rId1"/>
  </sheets>
  <definedNames>
    <definedName name="_xlnm._FilterDatabase" localSheetId="0" hidden="1">'Cross-Border'!$A$1:$G$8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N4" i="1"/>
  <c r="L4" i="1"/>
  <c r="K4" i="1"/>
  <c r="L5" i="1"/>
  <c r="L6" i="1"/>
  <c r="L7" i="1"/>
  <c r="M5" i="1"/>
  <c r="M6" i="1"/>
  <c r="M7" i="1"/>
  <c r="N5" i="1"/>
  <c r="N6" i="1"/>
  <c r="N7" i="1"/>
  <c r="N3" i="1"/>
  <c r="M3" i="1"/>
  <c r="L3" i="1"/>
  <c r="K3" i="1"/>
  <c r="M8" i="1" l="1"/>
  <c r="N8" i="1"/>
  <c r="L8" i="1"/>
  <c r="K7" i="1"/>
  <c r="K6" i="1"/>
  <c r="K5" i="1"/>
  <c r="K8" i="1" s="1"/>
</calcChain>
</file>

<file path=xl/sharedStrings.xml><?xml version="1.0" encoding="utf-8"?>
<sst xmlns="http://schemas.openxmlformats.org/spreadsheetml/2006/main" count="99" uniqueCount="48">
  <si>
    <t>Cross-Border</t>
  </si>
  <si>
    <t>B</t>
  </si>
  <si>
    <t>19 I</t>
  </si>
  <si>
    <t>19 L</t>
  </si>
  <si>
    <t>19 N</t>
  </si>
  <si>
    <t>19 O</t>
  </si>
  <si>
    <t>49 B</t>
  </si>
  <si>
    <t>C</t>
  </si>
  <si>
    <t>5M</t>
  </si>
  <si>
    <t>5M 10</t>
  </si>
  <si>
    <t>5M 11</t>
  </si>
  <si>
    <t>N</t>
  </si>
  <si>
    <t>N 1</t>
  </si>
  <si>
    <t>CA</t>
  </si>
  <si>
    <t>Area</t>
  </si>
  <si>
    <t>MD</t>
  </si>
  <si>
    <t>District</t>
  </si>
  <si>
    <t>New Club Target</t>
  </si>
  <si>
    <t>New Member Target</t>
  </si>
  <si>
    <t>Net Gain</t>
  </si>
  <si>
    <t>GAT Leadership Provided Totals</t>
  </si>
  <si>
    <t>Total Districts/ Undistricted Areas</t>
  </si>
  <si>
    <t xml:space="preserve">Net Gain </t>
  </si>
  <si>
    <t>19 S</t>
  </si>
  <si>
    <t>49 A</t>
  </si>
  <si>
    <t>5 NE</t>
  </si>
  <si>
    <t>5 NW</t>
  </si>
  <si>
    <t>5 SE</t>
  </si>
  <si>
    <t>D</t>
  </si>
  <si>
    <t>5 SKN</t>
  </si>
  <si>
    <t>5 SKS</t>
  </si>
  <si>
    <t>5 SW</t>
  </si>
  <si>
    <t>5M 1</t>
  </si>
  <si>
    <t>1 C &amp; 2 D</t>
  </si>
  <si>
    <t>5M 13</t>
  </si>
  <si>
    <t>5M 2</t>
  </si>
  <si>
    <t>5M 3</t>
  </si>
  <si>
    <t>5M 4</t>
  </si>
  <si>
    <t>5M 5</t>
  </si>
  <si>
    <t>5M 6</t>
  </si>
  <si>
    <t>5M 7</t>
  </si>
  <si>
    <t>5M 8</t>
  </si>
  <si>
    <t>5M 9</t>
  </si>
  <si>
    <t>N 2</t>
  </si>
  <si>
    <t>N 3</t>
  </si>
  <si>
    <t>N 4</t>
  </si>
  <si>
    <t>1 B &amp; 2 A</t>
  </si>
  <si>
    <t>1 F &amp; 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</si>
</sst>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5" fillId="4" borderId="4" xfId="1" applyNumberFormat="1" applyFont="1" applyFill="1" applyBorder="1" applyAlignment="1">
      <alignment horizontal="left"/>
    </xf>
    <xf numFmtId="1" fontId="5" fillId="4" borderId="4" xfId="0" applyNumberFormat="1" applyFont="1" applyFill="1" applyBorder="1" applyAlignment="1">
      <alignment horizontal="left"/>
    </xf>
    <xf numFmtId="1" fontId="5" fillId="4" borderId="5" xfId="0" applyNumberFormat="1" applyFont="1" applyFill="1" applyBorder="1" applyAlignment="1">
      <alignment horizontal="left"/>
    </xf>
    <xf numFmtId="1" fontId="6" fillId="0" borderId="6" xfId="0" applyNumberFormat="1" applyFont="1" applyBorder="1" applyAlignment="1">
      <alignment horizontal="center" vertical="center"/>
    </xf>
    <xf numFmtId="1" fontId="6" fillId="0" borderId="2" xfId="1" applyNumberFormat="1" applyFont="1" applyBorder="1"/>
    <xf numFmtId="1" fontId="4" fillId="3" borderId="6" xfId="0" applyNumberFormat="1" applyFont="1" applyFill="1" applyBorder="1" applyAlignment="1">
      <alignment horizontal="center" vertical="center"/>
    </xf>
    <xf numFmtId="1" fontId="4" fillId="3" borderId="2" xfId="1" applyNumberFormat="1" applyFont="1" applyFill="1" applyBorder="1"/>
    <xf numFmtId="1" fontId="4" fillId="3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border outline="0">
        <top style="thin">
          <color theme="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6A140C-1D87-4A0B-BB6C-576C24C9A259}" name="Table1" displayName="Table1" ref="A1:G30" totalsRowShown="0" headerRowDxfId="0" dataDxfId="1" headerRowBorderDxfId="9" tableBorderDxfId="10">
  <autoFilter ref="A1:G30" xr:uid="{736A140C-1D87-4A0B-BB6C-576C24C9A259}"/>
  <tableColumns count="7">
    <tableColumn id="1" xr3:uid="{2578486E-E1B6-4E3A-9E1F-EA796DF1AB4A}" name="CA" dataDxfId="8"/>
    <tableColumn id="2" xr3:uid="{08714087-BA56-48C1-8D71-DF8C74C8DD0B}" name="Area" dataDxfId="7"/>
    <tableColumn id="3" xr3:uid="{C21A45DF-2078-49F1-A099-4710C7258D7E}" name="MD" dataDxfId="6"/>
    <tableColumn id="4" xr3:uid="{A3E5E7A1-81D5-4718-879A-8F820011DFF7}" name="District" dataDxfId="5"/>
    <tableColumn id="5" xr3:uid="{786020CD-D4BD-4626-8901-CD6B6505932A}" name="New Club Target" dataDxfId="4"/>
    <tableColumn id="6" xr3:uid="{3EDD7815-84F9-4B7D-978A-2934CEB06726}" name="New Member Target" dataDxfId="3"/>
    <tableColumn id="7" xr3:uid="{35F3A5C0-54B8-47BD-8C30-90ABEA1C8943}" name="Net Gain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A714-D722-43F1-B2FA-257C2768A5FC}">
  <dimension ref="A1:N30"/>
  <sheetViews>
    <sheetView tabSelected="1" zoomScale="70" zoomScaleNormal="70" workbookViewId="0">
      <selection activeCell="J17" sqref="J17"/>
    </sheetView>
  </sheetViews>
  <sheetFormatPr defaultRowHeight="15" x14ac:dyDescent="0.25"/>
  <cols>
    <col min="1" max="1" width="17.85546875" bestFit="1" customWidth="1"/>
    <col min="2" max="2" width="13" bestFit="1" customWidth="1"/>
    <col min="3" max="3" width="9.140625" bestFit="1" customWidth="1"/>
    <col min="4" max="4" width="13.5703125" customWidth="1"/>
    <col min="5" max="5" width="24.7109375" bestFit="1" customWidth="1"/>
    <col min="6" max="6" width="30" bestFit="1" customWidth="1"/>
    <col min="7" max="7" width="15.140625" bestFit="1" customWidth="1"/>
    <col min="10" max="10" width="16.5703125" bestFit="1" customWidth="1"/>
    <col min="11" max="11" width="42" bestFit="1" customWidth="1"/>
    <col min="12" max="12" width="20.85546875" bestFit="1" customWidth="1"/>
    <col min="13" max="13" width="26" bestFit="1" customWidth="1"/>
    <col min="14" max="14" width="12.140625" bestFit="1" customWidth="1"/>
  </cols>
  <sheetData>
    <row r="1" spans="1:14" ht="21" x14ac:dyDescent="0.35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J1" s="10" t="s">
        <v>20</v>
      </c>
      <c r="K1" s="10"/>
      <c r="L1" s="10"/>
      <c r="M1" s="10"/>
      <c r="N1" s="10"/>
    </row>
    <row r="2" spans="1:14" ht="21" x14ac:dyDescent="0.35">
      <c r="A2" s="1" t="s">
        <v>0</v>
      </c>
      <c r="B2" s="13" t="s">
        <v>46</v>
      </c>
      <c r="C2" s="1">
        <v>19</v>
      </c>
      <c r="D2" s="1" t="s">
        <v>2</v>
      </c>
      <c r="E2" s="1">
        <v>1</v>
      </c>
      <c r="F2" s="1">
        <v>125</v>
      </c>
      <c r="G2" s="1">
        <v>28</v>
      </c>
      <c r="J2" s="3" t="s">
        <v>15</v>
      </c>
      <c r="K2" s="3" t="s">
        <v>21</v>
      </c>
      <c r="L2" s="4" t="s">
        <v>17</v>
      </c>
      <c r="M2" s="4" t="s">
        <v>18</v>
      </c>
      <c r="N2" s="5" t="s">
        <v>22</v>
      </c>
    </row>
    <row r="3" spans="1:14" ht="21" x14ac:dyDescent="0.35">
      <c r="A3" s="2" t="s">
        <v>0</v>
      </c>
      <c r="B3" s="13" t="s">
        <v>46</v>
      </c>
      <c r="C3" s="2">
        <v>19</v>
      </c>
      <c r="D3" s="2" t="s">
        <v>3</v>
      </c>
      <c r="E3" s="2">
        <v>4</v>
      </c>
      <c r="F3" s="2">
        <v>270</v>
      </c>
      <c r="G3" s="2">
        <v>42</v>
      </c>
      <c r="J3" s="6" t="s">
        <v>8</v>
      </c>
      <c r="K3" s="7">
        <f>COUNTIF(C:C, "5M")</f>
        <v>12</v>
      </c>
      <c r="L3" s="7">
        <f>SUMIF(C:C,J3, E:E)</f>
        <v>13</v>
      </c>
      <c r="M3" s="7">
        <f>SUMIF(C:C, J3, F:F)</f>
        <v>1448</v>
      </c>
      <c r="N3" s="7">
        <f>SUMIF(C:C, J3, G:G)</f>
        <v>273</v>
      </c>
    </row>
    <row r="4" spans="1:14" ht="21" x14ac:dyDescent="0.35">
      <c r="A4" s="1" t="s">
        <v>0</v>
      </c>
      <c r="B4" s="13" t="s">
        <v>46</v>
      </c>
      <c r="C4" s="1">
        <v>19</v>
      </c>
      <c r="D4" s="1" t="s">
        <v>4</v>
      </c>
      <c r="E4" s="1">
        <v>1</v>
      </c>
      <c r="F4" s="1">
        <v>155</v>
      </c>
      <c r="G4" s="1">
        <v>3</v>
      </c>
      <c r="J4" s="6">
        <v>5</v>
      </c>
      <c r="K4" s="7">
        <f>COUNTIF(C:C, "5")</f>
        <v>6</v>
      </c>
      <c r="L4" s="7">
        <f>SUMIF(C:C,J4, E:E)</f>
        <v>6</v>
      </c>
      <c r="M4" s="7">
        <f>SUMIF(C:C, J4, F:F)</f>
        <v>623</v>
      </c>
      <c r="N4" s="7">
        <f>SUMIF(C:C, J4, G:G)</f>
        <v>126</v>
      </c>
    </row>
    <row r="5" spans="1:14" ht="21" x14ac:dyDescent="0.35">
      <c r="A5" s="2" t="s">
        <v>0</v>
      </c>
      <c r="B5" s="13" t="s">
        <v>46</v>
      </c>
      <c r="C5" s="2">
        <v>19</v>
      </c>
      <c r="D5" s="2" t="s">
        <v>5</v>
      </c>
      <c r="E5" s="2">
        <v>2</v>
      </c>
      <c r="F5" s="2">
        <v>115</v>
      </c>
      <c r="G5" s="2">
        <v>30</v>
      </c>
      <c r="J5" s="6">
        <v>19</v>
      </c>
      <c r="K5" s="7">
        <f>COUNTIF(C:C, "19")</f>
        <v>5</v>
      </c>
      <c r="L5" s="7">
        <f t="shared" ref="L5:L7" si="0">SUMIF(C:C,J5, E:E)</f>
        <v>8</v>
      </c>
      <c r="M5" s="7">
        <f t="shared" ref="M5:M7" si="1">SUMIF(C:C, J5, F:F)</f>
        <v>665</v>
      </c>
      <c r="N5" s="7">
        <f t="shared" ref="N5:N7" si="2">SUMIF(C:C, J5, G:G)</f>
        <v>103</v>
      </c>
    </row>
    <row r="6" spans="1:14" ht="21" x14ac:dyDescent="0.35">
      <c r="A6" s="1" t="s">
        <v>0</v>
      </c>
      <c r="B6" s="13" t="s">
        <v>46</v>
      </c>
      <c r="C6" s="1">
        <v>19</v>
      </c>
      <c r="D6" s="1" t="s">
        <v>23</v>
      </c>
      <c r="E6" s="12"/>
      <c r="F6" s="12"/>
      <c r="G6" s="12"/>
      <c r="J6" s="6">
        <v>49</v>
      </c>
      <c r="K6" s="7">
        <f>COUNTIF(C:C, "49")</f>
        <v>2</v>
      </c>
      <c r="L6" s="7">
        <f t="shared" si="0"/>
        <v>2</v>
      </c>
      <c r="M6" s="7">
        <f t="shared" si="1"/>
        <v>337</v>
      </c>
      <c r="N6" s="7">
        <f t="shared" si="2"/>
        <v>-17</v>
      </c>
    </row>
    <row r="7" spans="1:14" ht="21" x14ac:dyDescent="0.35">
      <c r="A7" s="2">
        <v>1</v>
      </c>
      <c r="B7" s="2" t="s">
        <v>1</v>
      </c>
      <c r="C7" s="2">
        <v>49</v>
      </c>
      <c r="D7" s="2" t="s">
        <v>24</v>
      </c>
      <c r="E7" s="2">
        <v>1</v>
      </c>
      <c r="F7" s="2">
        <v>205</v>
      </c>
      <c r="G7" s="2">
        <v>-40</v>
      </c>
      <c r="J7" s="6" t="s">
        <v>11</v>
      </c>
      <c r="K7" s="7">
        <f>COUNTIF(C:C, "N")</f>
        <v>4</v>
      </c>
      <c r="L7" s="7">
        <f t="shared" si="0"/>
        <v>6</v>
      </c>
      <c r="M7" s="7">
        <f t="shared" si="1"/>
        <v>615</v>
      </c>
      <c r="N7" s="7">
        <f t="shared" si="2"/>
        <v>80</v>
      </c>
    </row>
    <row r="8" spans="1:14" ht="21" x14ac:dyDescent="0.35">
      <c r="A8" s="1" t="s">
        <v>0</v>
      </c>
      <c r="B8" s="13" t="s">
        <v>46</v>
      </c>
      <c r="C8" s="1">
        <v>49</v>
      </c>
      <c r="D8" s="1" t="s">
        <v>6</v>
      </c>
      <c r="E8" s="1">
        <v>1</v>
      </c>
      <c r="F8" s="1">
        <v>132</v>
      </c>
      <c r="G8" s="1">
        <v>23</v>
      </c>
      <c r="J8" s="8" t="s">
        <v>0</v>
      </c>
      <c r="K8" s="9">
        <f>SUM(K3:K7)</f>
        <v>29</v>
      </c>
      <c r="L8" s="9">
        <f>SUM(L3:L7)</f>
        <v>35</v>
      </c>
      <c r="M8" s="9">
        <f>SUM(M3:M7)</f>
        <v>3688</v>
      </c>
      <c r="N8" s="9">
        <f>SUM(N3:N7)</f>
        <v>565</v>
      </c>
    </row>
    <row r="9" spans="1:14" ht="21" x14ac:dyDescent="0.35">
      <c r="A9" s="2">
        <v>1</v>
      </c>
      <c r="B9" s="2" t="s">
        <v>7</v>
      </c>
      <c r="C9" s="2">
        <v>5</v>
      </c>
      <c r="D9" s="2" t="s">
        <v>25</v>
      </c>
      <c r="E9" s="2">
        <v>1</v>
      </c>
      <c r="F9" s="2">
        <v>124</v>
      </c>
      <c r="G9" s="2">
        <v>44</v>
      </c>
    </row>
    <row r="10" spans="1:14" ht="21" x14ac:dyDescent="0.35">
      <c r="A10" s="2">
        <v>1</v>
      </c>
      <c r="B10" s="2" t="s">
        <v>7</v>
      </c>
      <c r="C10" s="2">
        <v>5</v>
      </c>
      <c r="D10" s="2" t="s">
        <v>26</v>
      </c>
      <c r="E10" s="1">
        <v>2</v>
      </c>
      <c r="F10" s="1">
        <v>170</v>
      </c>
      <c r="G10" s="1">
        <v>69</v>
      </c>
    </row>
    <row r="11" spans="1:14" ht="21" x14ac:dyDescent="0.35">
      <c r="A11" s="2">
        <v>1</v>
      </c>
      <c r="B11" s="2" t="s">
        <v>7</v>
      </c>
      <c r="C11" s="2">
        <v>5</v>
      </c>
      <c r="D11" s="2" t="s">
        <v>27</v>
      </c>
      <c r="E11" s="2">
        <v>1</v>
      </c>
      <c r="F11" s="2">
        <v>103</v>
      </c>
      <c r="G11" s="2">
        <v>3</v>
      </c>
    </row>
    <row r="12" spans="1:14" ht="21" x14ac:dyDescent="0.35">
      <c r="A12" s="2">
        <v>2</v>
      </c>
      <c r="B12" s="2" t="s">
        <v>28</v>
      </c>
      <c r="C12" s="2">
        <v>5</v>
      </c>
      <c r="D12" s="2" t="s">
        <v>29</v>
      </c>
      <c r="E12" s="2">
        <v>1</v>
      </c>
      <c r="F12" s="2">
        <v>100</v>
      </c>
      <c r="G12" s="2">
        <v>25</v>
      </c>
    </row>
    <row r="13" spans="1:14" ht="21" x14ac:dyDescent="0.35">
      <c r="A13" s="2">
        <v>2</v>
      </c>
      <c r="B13" s="2" t="s">
        <v>28</v>
      </c>
      <c r="C13" s="2">
        <v>5</v>
      </c>
      <c r="D13" s="2" t="s">
        <v>30</v>
      </c>
      <c r="E13" s="2">
        <v>1</v>
      </c>
      <c r="F13" s="2">
        <v>80</v>
      </c>
      <c r="G13" s="2">
        <v>15</v>
      </c>
    </row>
    <row r="14" spans="1:14" ht="21" x14ac:dyDescent="0.35">
      <c r="A14" s="2">
        <v>1</v>
      </c>
      <c r="B14" s="2" t="s">
        <v>7</v>
      </c>
      <c r="C14" s="2">
        <v>5</v>
      </c>
      <c r="D14" s="2" t="s">
        <v>31</v>
      </c>
      <c r="E14" s="2">
        <v>0</v>
      </c>
      <c r="F14" s="2">
        <v>46</v>
      </c>
      <c r="G14" s="2">
        <v>-30</v>
      </c>
    </row>
    <row r="15" spans="1:14" ht="21" x14ac:dyDescent="0.35">
      <c r="A15" s="2">
        <v>1</v>
      </c>
      <c r="B15" s="2" t="s">
        <v>7</v>
      </c>
      <c r="C15" s="2" t="s">
        <v>8</v>
      </c>
      <c r="D15" s="2" t="s">
        <v>32</v>
      </c>
      <c r="E15" s="2">
        <v>1</v>
      </c>
      <c r="F15" s="2">
        <v>120</v>
      </c>
      <c r="G15" s="2">
        <v>20</v>
      </c>
    </row>
    <row r="16" spans="1:14" ht="21" x14ac:dyDescent="0.35">
      <c r="A16" s="2" t="s">
        <v>0</v>
      </c>
      <c r="B16" s="2" t="s">
        <v>33</v>
      </c>
      <c r="C16" s="2" t="s">
        <v>8</v>
      </c>
      <c r="D16" s="2" t="s">
        <v>9</v>
      </c>
      <c r="E16" s="2">
        <v>1</v>
      </c>
      <c r="F16" s="2">
        <v>160</v>
      </c>
      <c r="G16" s="2">
        <v>35</v>
      </c>
    </row>
    <row r="17" spans="1:7" ht="21" x14ac:dyDescent="0.35">
      <c r="A17" s="2" t="s">
        <v>0</v>
      </c>
      <c r="B17" s="2" t="s">
        <v>33</v>
      </c>
      <c r="C17" s="2" t="s">
        <v>8</v>
      </c>
      <c r="D17" s="2" t="s">
        <v>10</v>
      </c>
      <c r="E17" s="2">
        <v>0</v>
      </c>
      <c r="F17" s="2">
        <v>136</v>
      </c>
      <c r="G17" s="2">
        <v>35</v>
      </c>
    </row>
    <row r="18" spans="1:7" ht="21" x14ac:dyDescent="0.35">
      <c r="A18" s="2">
        <v>2</v>
      </c>
      <c r="B18" s="2" t="s">
        <v>28</v>
      </c>
      <c r="C18" s="2" t="s">
        <v>8</v>
      </c>
      <c r="D18" s="2" t="s">
        <v>34</v>
      </c>
      <c r="E18" s="2">
        <v>2</v>
      </c>
      <c r="F18" s="2">
        <v>120</v>
      </c>
      <c r="G18" s="2">
        <v>15</v>
      </c>
    </row>
    <row r="19" spans="1:7" ht="21" x14ac:dyDescent="0.35">
      <c r="A19" s="2">
        <v>1</v>
      </c>
      <c r="B19" s="2" t="s">
        <v>7</v>
      </c>
      <c r="C19" s="2" t="s">
        <v>8</v>
      </c>
      <c r="D19" s="2" t="s">
        <v>35</v>
      </c>
      <c r="E19" s="2">
        <v>1</v>
      </c>
      <c r="F19" s="2">
        <v>115</v>
      </c>
      <c r="G19" s="2">
        <v>20</v>
      </c>
    </row>
    <row r="20" spans="1:7" ht="21" x14ac:dyDescent="0.35">
      <c r="A20" s="2">
        <v>1</v>
      </c>
      <c r="B20" s="2" t="s">
        <v>7</v>
      </c>
      <c r="C20" s="2" t="s">
        <v>8</v>
      </c>
      <c r="D20" s="2" t="s">
        <v>36</v>
      </c>
      <c r="E20" s="2">
        <v>1</v>
      </c>
      <c r="F20" s="2">
        <v>77</v>
      </c>
      <c r="G20" s="2">
        <v>1</v>
      </c>
    </row>
    <row r="21" spans="1:7" ht="21" x14ac:dyDescent="0.35">
      <c r="A21" s="2">
        <v>1</v>
      </c>
      <c r="B21" s="2" t="s">
        <v>7</v>
      </c>
      <c r="C21" s="2" t="s">
        <v>8</v>
      </c>
      <c r="D21" s="2" t="s">
        <v>37</v>
      </c>
      <c r="E21" s="2">
        <v>1</v>
      </c>
      <c r="F21" s="2">
        <v>65</v>
      </c>
      <c r="G21" s="2">
        <v>5</v>
      </c>
    </row>
    <row r="22" spans="1:7" ht="21" x14ac:dyDescent="0.35">
      <c r="A22" s="2">
        <v>1</v>
      </c>
      <c r="B22" s="2" t="s">
        <v>7</v>
      </c>
      <c r="C22" s="2" t="s">
        <v>8</v>
      </c>
      <c r="D22" s="2" t="s">
        <v>38</v>
      </c>
      <c r="E22" s="2">
        <v>1</v>
      </c>
      <c r="F22" s="2">
        <v>140</v>
      </c>
      <c r="G22" s="2">
        <v>20</v>
      </c>
    </row>
    <row r="23" spans="1:7" ht="21" x14ac:dyDescent="0.35">
      <c r="A23" s="2">
        <v>1</v>
      </c>
      <c r="B23" s="2" t="s">
        <v>7</v>
      </c>
      <c r="C23" s="2" t="s">
        <v>8</v>
      </c>
      <c r="D23" s="2" t="s">
        <v>39</v>
      </c>
      <c r="E23" s="2">
        <v>1</v>
      </c>
      <c r="F23" s="2">
        <v>170</v>
      </c>
      <c r="G23" s="2">
        <v>20</v>
      </c>
    </row>
    <row r="24" spans="1:7" ht="21" x14ac:dyDescent="0.35">
      <c r="A24" s="2">
        <v>1</v>
      </c>
      <c r="B24" s="2" t="s">
        <v>7</v>
      </c>
      <c r="C24" s="2" t="s">
        <v>8</v>
      </c>
      <c r="D24" s="2" t="s">
        <v>40</v>
      </c>
      <c r="E24" s="2">
        <v>1</v>
      </c>
      <c r="F24" s="2">
        <v>65</v>
      </c>
      <c r="G24" s="2">
        <v>15</v>
      </c>
    </row>
    <row r="25" spans="1:7" ht="21" x14ac:dyDescent="0.35">
      <c r="A25" s="2">
        <v>1</v>
      </c>
      <c r="B25" s="2" t="s">
        <v>7</v>
      </c>
      <c r="C25" s="2" t="s">
        <v>8</v>
      </c>
      <c r="D25" s="2" t="s">
        <v>41</v>
      </c>
      <c r="E25" s="2">
        <v>1</v>
      </c>
      <c r="F25" s="2">
        <v>95</v>
      </c>
      <c r="G25" s="2">
        <v>20</v>
      </c>
    </row>
    <row r="26" spans="1:7" ht="21" x14ac:dyDescent="0.35">
      <c r="A26" s="2">
        <v>1</v>
      </c>
      <c r="B26" s="2" t="s">
        <v>7</v>
      </c>
      <c r="C26" s="2" t="s">
        <v>8</v>
      </c>
      <c r="D26" s="2" t="s">
        <v>42</v>
      </c>
      <c r="E26" s="2">
        <v>2</v>
      </c>
      <c r="F26" s="2">
        <v>185</v>
      </c>
      <c r="G26" s="2">
        <v>67</v>
      </c>
    </row>
    <row r="27" spans="1:7" ht="21" x14ac:dyDescent="0.35">
      <c r="A27" s="2" t="s">
        <v>0</v>
      </c>
      <c r="B27" s="2" t="s">
        <v>47</v>
      </c>
      <c r="C27" s="2" t="s">
        <v>11</v>
      </c>
      <c r="D27" s="2" t="s">
        <v>12</v>
      </c>
      <c r="E27" s="2">
        <v>2</v>
      </c>
      <c r="F27" s="2">
        <v>255</v>
      </c>
      <c r="G27" s="2">
        <v>10</v>
      </c>
    </row>
    <row r="28" spans="1:7" ht="21" x14ac:dyDescent="0.35">
      <c r="A28" s="2">
        <v>2</v>
      </c>
      <c r="B28" s="2" t="s">
        <v>1</v>
      </c>
      <c r="C28" s="2" t="s">
        <v>11</v>
      </c>
      <c r="D28" s="2" t="s">
        <v>43</v>
      </c>
      <c r="E28" s="2">
        <v>1</v>
      </c>
      <c r="F28" s="2">
        <v>120</v>
      </c>
      <c r="G28" s="2">
        <v>30</v>
      </c>
    </row>
    <row r="29" spans="1:7" ht="21" x14ac:dyDescent="0.35">
      <c r="A29" s="2">
        <v>2</v>
      </c>
      <c r="B29" s="2" t="s">
        <v>1</v>
      </c>
      <c r="C29" s="2" t="s">
        <v>11</v>
      </c>
      <c r="D29" s="2" t="s">
        <v>44</v>
      </c>
      <c r="E29" s="2">
        <v>2</v>
      </c>
      <c r="F29" s="2">
        <v>120</v>
      </c>
      <c r="G29" s="2">
        <v>20</v>
      </c>
    </row>
    <row r="30" spans="1:7" ht="21" x14ac:dyDescent="0.35">
      <c r="A30" s="2">
        <v>2</v>
      </c>
      <c r="B30" s="2" t="s">
        <v>1</v>
      </c>
      <c r="C30" s="2" t="s">
        <v>11</v>
      </c>
      <c r="D30" s="2" t="s">
        <v>45</v>
      </c>
      <c r="E30" s="2">
        <v>1</v>
      </c>
      <c r="F30" s="2">
        <v>120</v>
      </c>
      <c r="G30" s="2">
        <v>20</v>
      </c>
    </row>
  </sheetData>
  <mergeCells count="1">
    <mergeCell ref="J1:N1"/>
  </mergeCells>
  <phoneticPr fontId="7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Cross-Border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Dukes, Tia</dc:creator>
  <cp:lastModifiedBy>Trella, Amanda</cp:lastModifiedBy>
  <dcterms:created xsi:type="dcterms:W3CDTF">2023-07-17T20:03:59Z</dcterms:created>
  <dcterms:modified xsi:type="dcterms:W3CDTF">2023-08-10T04:41:37Z</dcterms:modified>
</cp:coreProperties>
</file>